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intra.univ-nantes.fr\su\DRHDS\14-DIALOGUE-SOCIAL\Elections\2026 - CSA CPE CCPANT\Candidatures OS\"/>
    </mc:Choice>
  </mc:AlternateContent>
  <xr:revisionPtr revIDLastSave="0" documentId="13_ncr:1_{E72E755B-A9D6-41AE-BD95-6C9B11E71D46}" xr6:coauthVersionLast="47" xr6:coauthVersionMax="47" xr10:uidLastSave="{00000000-0000-0000-0000-000000000000}"/>
  <bookViews>
    <workbookView xWindow="-120" yWindow="-120" windowWidth="20730" windowHeight="11040" xr2:uid="{05495B4E-90EF-4CF5-8548-59E4B8CB6CA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" l="1"/>
  <c r="J6" i="1" s="1"/>
  <c r="F6" i="1"/>
  <c r="G6" i="1" s="1"/>
  <c r="I5" i="1"/>
  <c r="J5" i="1" s="1"/>
  <c r="F5" i="1"/>
  <c r="G5" i="1" s="1"/>
  <c r="I4" i="1"/>
  <c r="J4" i="1" s="1"/>
  <c r="F4" i="1"/>
  <c r="G4" i="1" s="1"/>
  <c r="F7" i="1"/>
  <c r="G7" i="1" s="1"/>
  <c r="I7" i="1"/>
  <c r="J7" i="1" s="1"/>
  <c r="F8" i="1"/>
  <c r="G8" i="1" s="1"/>
  <c r="I8" i="1"/>
  <c r="J8" i="1" s="1"/>
  <c r="F9" i="1"/>
  <c r="G9" i="1" s="1"/>
  <c r="I9" i="1"/>
  <c r="J9" i="1" s="1"/>
  <c r="F10" i="1"/>
  <c r="G10" i="1" s="1"/>
  <c r="I10" i="1"/>
  <c r="J10" i="1" s="1"/>
  <c r="F11" i="1"/>
  <c r="G11" i="1" s="1"/>
  <c r="I11" i="1"/>
  <c r="J11" i="1" s="1"/>
  <c r="F12" i="1"/>
  <c r="G12" i="1" s="1"/>
  <c r="I12" i="1"/>
  <c r="J12" i="1" s="1"/>
  <c r="F13" i="1"/>
  <c r="G13" i="1" s="1"/>
  <c r="I13" i="1"/>
  <c r="J13" i="1" s="1"/>
  <c r="F14" i="1"/>
  <c r="G14" i="1" s="1"/>
  <c r="I14" i="1"/>
  <c r="J14" i="1" s="1"/>
  <c r="F15" i="1"/>
  <c r="G15" i="1" s="1"/>
  <c r="I15" i="1"/>
  <c r="J15" i="1" s="1"/>
  <c r="I3" i="1"/>
  <c r="J3" i="1" s="1"/>
  <c r="F3" i="1"/>
  <c r="G3" i="1" s="1"/>
</calcChain>
</file>

<file path=xl/sharedStrings.xml><?xml version="1.0" encoding="utf-8"?>
<sst xmlns="http://schemas.openxmlformats.org/spreadsheetml/2006/main" count="42" uniqueCount="17">
  <si>
    <t>Scrutin</t>
  </si>
  <si>
    <t>CSA</t>
  </si>
  <si>
    <t>% Hommes</t>
  </si>
  <si>
    <t>Taille liste</t>
  </si>
  <si>
    <t>CPE ITRF</t>
  </si>
  <si>
    <t>CPE AENES</t>
  </si>
  <si>
    <t>CPE BIB</t>
  </si>
  <si>
    <t>CCP ANT</t>
  </si>
  <si>
    <t>Cat A</t>
  </si>
  <si>
    <t>Cat B</t>
  </si>
  <si>
    <t>Cat C</t>
  </si>
  <si>
    <t>F</t>
  </si>
  <si>
    <t>H</t>
  </si>
  <si>
    <t>OU</t>
  </si>
  <si>
    <t>NC car scrutin de sigle</t>
  </si>
  <si>
    <t>Répartition F/H possibles :</t>
  </si>
  <si>
    <t>%  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</si>
</sst>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right"/>
    </xf>
    <xf numFmtId="0" fontId="0" fillId="2" borderId="2" xfId="0" applyFill="1" applyBorder="1" applyAlignment="1">
      <alignment horizontal="left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2" borderId="7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center"/>
    </xf>
    <xf numFmtId="0" fontId="2" fillId="0" borderId="13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 indent="1"/>
    </xf>
    <xf numFmtId="0" fontId="0" fillId="0" borderId="14" xfId="0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2" fillId="0" borderId="3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2" borderId="5" xfId="0" applyFill="1" applyBorder="1" applyAlignment="1">
      <alignment horizontal="righ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Font="1" applyBorder="1" applyAlignment="1">
      <alignment horizontal="right" vertical="center" wrapText="1" indent="1"/>
    </xf>
    <xf numFmtId="0" fontId="0" fillId="0" borderId="6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0" fillId="0" borderId="0" xfId="0" applyAlignment="1">
      <alignment horizontal="left" indent="1"/>
    </xf>
    <xf numFmtId="0" fontId="0" fillId="0" borderId="4" xfId="0" applyBorder="1" applyAlignment="1">
      <alignment horizontal="left" indent="2"/>
    </xf>
    <xf numFmtId="0" fontId="0" fillId="0" borderId="5" xfId="0" applyBorder="1" applyAlignment="1">
      <alignment horizontal="left" indent="2"/>
    </xf>
    <xf numFmtId="0" fontId="0" fillId="0" borderId="0" xfId="0" applyBorder="1" applyAlignment="1">
      <alignment horizontal="left" indent="2"/>
    </xf>
    <xf numFmtId="0" fontId="0" fillId="0" borderId="14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8" xfId="0" applyBorder="1" applyAlignment="1">
      <alignment horizontal="left" indent="2"/>
    </xf>
    <xf numFmtId="10" fontId="0" fillId="0" borderId="13" xfId="0" applyNumberFormat="1" applyFont="1" applyBorder="1" applyAlignment="1">
      <alignment horizontal="right" vertical="center" wrapText="1" indent="1"/>
    </xf>
    <xf numFmtId="10" fontId="0" fillId="0" borderId="14" xfId="0" applyNumberFormat="1" applyBorder="1" applyAlignment="1">
      <alignment horizontal="left" vertical="center" indent="1"/>
    </xf>
    <xf numFmtId="10" fontId="0" fillId="0" borderId="6" xfId="0" applyNumberFormat="1" applyFont="1" applyBorder="1" applyAlignment="1">
      <alignment horizontal="right" vertical="center" wrapText="1" indent="1"/>
    </xf>
    <xf numFmtId="10" fontId="0" fillId="0" borderId="8" xfId="0" applyNumberFormat="1" applyBorder="1" applyAlignment="1">
      <alignment horizontal="left" vertical="center" indent="1"/>
    </xf>
    <xf numFmtId="10" fontId="0" fillId="0" borderId="3" xfId="0" applyNumberFormat="1" applyFont="1" applyBorder="1" applyAlignment="1">
      <alignment horizontal="right" vertical="center" wrapText="1" indent="1"/>
    </xf>
    <xf numFmtId="10" fontId="0" fillId="0" borderId="5" xfId="0" applyNumberFormat="1" applyBorder="1" applyAlignment="1">
      <alignment horizontal="left" indent="1"/>
    </xf>
    <xf numFmtId="10" fontId="0" fillId="0" borderId="13" xfId="0" applyNumberFormat="1" applyFont="1" applyBorder="1" applyAlignment="1">
      <alignment horizontal="right" vertical="center" wrapText="1" indent="1"/>
    </xf>
    <xf numFmtId="10" fontId="0" fillId="0" borderId="14" xfId="0" applyNumberFormat="1" applyBorder="1" applyAlignment="1">
      <alignment horizontal="left" indent="1"/>
    </xf>
    <xf numFmtId="10" fontId="0" fillId="0" borderId="3" xfId="0" applyNumberFormat="1" applyFont="1" applyBorder="1" applyAlignment="1">
      <alignment horizontal="right" indent="1"/>
    </xf>
    <xf numFmtId="10" fontId="0" fillId="0" borderId="13" xfId="0" applyNumberFormat="1" applyFont="1" applyBorder="1" applyAlignment="1">
      <alignment horizontal="right" indent="1"/>
    </xf>
    <xf numFmtId="10" fontId="0" fillId="0" borderId="6" xfId="0" applyNumberFormat="1" applyFont="1" applyBorder="1" applyAlignment="1">
      <alignment horizontal="right" indent="1"/>
    </xf>
    <xf numFmtId="10" fontId="0" fillId="0" borderId="8" xfId="0" applyNumberFormat="1" applyBorder="1" applyAlignment="1">
      <alignment horizontal="left" indent="1"/>
    </xf>
    <xf numFmtId="10" fontId="0" fillId="0" borderId="3" xfId="0" applyNumberFormat="1" applyBorder="1" applyAlignment="1">
      <alignment horizontal="right" indent="1"/>
    </xf>
    <xf numFmtId="10" fontId="0" fillId="0" borderId="13" xfId="0" applyNumberFormat="1" applyBorder="1" applyAlignment="1">
      <alignment horizontal="right" indent="1"/>
    </xf>
    <xf numFmtId="10" fontId="0" fillId="0" borderId="6" xfId="0" applyNumberFormat="1" applyBorder="1" applyAlignment="1">
      <alignment horizontal="right" indent="1"/>
    </xf>
    <xf numFmtId="0" fontId="0" fillId="0" borderId="5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7D9D3-705D-4AA8-A955-7FAA8E304444}">
  <dimension ref="A1:J18"/>
  <sheetViews>
    <sheetView tabSelected="1" topLeftCell="A6" workbookViewId="0">
      <selection activeCell="E7" sqref="E7"/>
    </sheetView>
  </sheetViews>
  <sheetFormatPr baseColWidth="10" defaultRowHeight="15" x14ac:dyDescent="0.25"/>
  <cols>
    <col min="3" max="3" width="18" style="44" customWidth="1"/>
    <col min="4" max="4" width="18" style="45" customWidth="1"/>
    <col min="5" max="5" width="14.28515625" style="1" customWidth="1"/>
    <col min="6" max="6" width="4" style="2" customWidth="1"/>
    <col min="7" max="7" width="4" style="3" customWidth="1"/>
    <col min="8" max="8" width="9.85546875" style="3" customWidth="1"/>
    <col min="9" max="9" width="4" style="2" customWidth="1"/>
    <col min="10" max="10" width="4" style="3" customWidth="1"/>
  </cols>
  <sheetData>
    <row r="1" spans="1:10" x14ac:dyDescent="0.25">
      <c r="A1" s="8" t="s">
        <v>0</v>
      </c>
      <c r="B1" s="9"/>
      <c r="C1" s="42" t="s">
        <v>16</v>
      </c>
      <c r="D1" s="67" t="s">
        <v>2</v>
      </c>
      <c r="E1" s="12" t="s">
        <v>3</v>
      </c>
      <c r="F1" s="14" t="s">
        <v>15</v>
      </c>
      <c r="G1" s="15"/>
      <c r="H1" s="15"/>
      <c r="I1" s="15"/>
      <c r="J1" s="16"/>
    </row>
    <row r="2" spans="1:10" x14ac:dyDescent="0.25">
      <c r="A2" s="10"/>
      <c r="B2" s="11"/>
      <c r="C2" s="43"/>
      <c r="D2" s="68"/>
      <c r="E2" s="13"/>
      <c r="F2" s="17" t="s">
        <v>11</v>
      </c>
      <c r="G2" s="18" t="s">
        <v>12</v>
      </c>
      <c r="H2" s="19"/>
      <c r="I2" s="17" t="s">
        <v>11</v>
      </c>
      <c r="J2" s="20" t="s">
        <v>12</v>
      </c>
    </row>
    <row r="3" spans="1:10" x14ac:dyDescent="0.25">
      <c r="A3" s="21" t="s">
        <v>1</v>
      </c>
      <c r="B3" s="9"/>
      <c r="C3" s="52">
        <v>0.56010000000000004</v>
      </c>
      <c r="D3" s="53">
        <v>0.43990000000000001</v>
      </c>
      <c r="E3" s="23">
        <v>14</v>
      </c>
      <c r="F3" s="6">
        <f>ROUNDUP(($E3*$C3),0)</f>
        <v>8</v>
      </c>
      <c r="G3" s="7">
        <f>E3-F3</f>
        <v>6</v>
      </c>
      <c r="H3" s="1" t="s">
        <v>13</v>
      </c>
      <c r="I3" s="6">
        <f>ROUNDDOWN(($E3*$C3),0)</f>
        <v>7</v>
      </c>
      <c r="J3" s="7">
        <f>E3-I3</f>
        <v>7</v>
      </c>
    </row>
    <row r="4" spans="1:10" x14ac:dyDescent="0.25">
      <c r="A4" s="24"/>
      <c r="B4" s="30"/>
      <c r="C4" s="52"/>
      <c r="D4" s="53"/>
      <c r="E4" s="26">
        <v>16</v>
      </c>
      <c r="F4" s="4">
        <f>ROUNDUP(($E4*$C3),0)</f>
        <v>9</v>
      </c>
      <c r="G4" s="5">
        <f>E4-F4</f>
        <v>7</v>
      </c>
      <c r="H4" s="1" t="s">
        <v>13</v>
      </c>
      <c r="I4" s="4">
        <f>ROUNDDOWN(($E4*$C3),0)</f>
        <v>8</v>
      </c>
      <c r="J4" s="5">
        <f>E4-I4</f>
        <v>8</v>
      </c>
    </row>
    <row r="5" spans="1:10" x14ac:dyDescent="0.25">
      <c r="A5" s="24"/>
      <c r="B5" s="30"/>
      <c r="C5" s="52"/>
      <c r="D5" s="53"/>
      <c r="E5" s="26">
        <v>18</v>
      </c>
      <c r="F5" s="4">
        <f>ROUNDUP(($E5*$C3),0)</f>
        <v>11</v>
      </c>
      <c r="G5" s="5">
        <f>E5-F5</f>
        <v>7</v>
      </c>
      <c r="H5" s="1" t="s">
        <v>13</v>
      </c>
      <c r="I5" s="4">
        <f>ROUNDDOWN(($E5*$C3),0)</f>
        <v>10</v>
      </c>
      <c r="J5" s="5">
        <f>E5-I5</f>
        <v>8</v>
      </c>
    </row>
    <row r="6" spans="1:10" x14ac:dyDescent="0.25">
      <c r="A6" s="27"/>
      <c r="B6" s="11"/>
      <c r="C6" s="54"/>
      <c r="D6" s="55"/>
      <c r="E6" s="29">
        <v>20</v>
      </c>
      <c r="F6" s="37">
        <f>ROUNDUP(($E6*$C3),0)</f>
        <v>12</v>
      </c>
      <c r="G6" s="36">
        <f>E6-F6</f>
        <v>8</v>
      </c>
      <c r="H6" s="1" t="s">
        <v>13</v>
      </c>
      <c r="I6" s="37">
        <f>ROUNDDOWN(($E6*$C3),0)</f>
        <v>11</v>
      </c>
      <c r="J6" s="5">
        <f>E6-I6</f>
        <v>9</v>
      </c>
    </row>
    <row r="7" spans="1:10" x14ac:dyDescent="0.25">
      <c r="A7" s="21" t="s">
        <v>4</v>
      </c>
      <c r="B7" s="22" t="s">
        <v>8</v>
      </c>
      <c r="C7" s="56">
        <v>0.48849999999999999</v>
      </c>
      <c r="D7" s="57">
        <v>0.51149999999999995</v>
      </c>
      <c r="E7" s="23">
        <v>4</v>
      </c>
      <c r="F7" s="4">
        <f>ROUNDUP(($E7*$C7),0)</f>
        <v>2</v>
      </c>
      <c r="G7" s="5">
        <f>E7-F7</f>
        <v>2</v>
      </c>
      <c r="H7" s="39" t="s">
        <v>13</v>
      </c>
      <c r="I7" s="4">
        <f>ROUNDDOWN(($E7*$C7),0)</f>
        <v>1</v>
      </c>
      <c r="J7" s="5">
        <f>E7-I7</f>
        <v>3</v>
      </c>
    </row>
    <row r="8" spans="1:10" x14ac:dyDescent="0.25">
      <c r="A8" s="24"/>
      <c r="B8" s="25" t="s">
        <v>9</v>
      </c>
      <c r="C8" s="58">
        <v>0.65500000000000003</v>
      </c>
      <c r="D8" s="59">
        <v>0.34499999999999997</v>
      </c>
      <c r="E8" s="26">
        <v>4</v>
      </c>
      <c r="F8" s="4">
        <f>ROUNDUP(($E8*$C8),0)</f>
        <v>3</v>
      </c>
      <c r="G8" s="5">
        <f>E8-F8</f>
        <v>1</v>
      </c>
      <c r="H8" s="40" t="s">
        <v>13</v>
      </c>
      <c r="I8" s="4">
        <f>ROUNDDOWN(($E8*$C8),0)</f>
        <v>2</v>
      </c>
      <c r="J8" s="5">
        <f>E8-I8</f>
        <v>2</v>
      </c>
    </row>
    <row r="9" spans="1:10" x14ac:dyDescent="0.25">
      <c r="A9" s="24"/>
      <c r="B9" s="25" t="s">
        <v>10</v>
      </c>
      <c r="C9" s="58">
        <v>0.71009999999999995</v>
      </c>
      <c r="D9" s="59">
        <v>0.28989999999999999</v>
      </c>
      <c r="E9" s="26">
        <v>4</v>
      </c>
      <c r="F9" s="4">
        <f>ROUNDUP(($E9*$C9),0)</f>
        <v>3</v>
      </c>
      <c r="G9" s="5">
        <f>E9-F9</f>
        <v>1</v>
      </c>
      <c r="H9" s="41" t="s">
        <v>13</v>
      </c>
      <c r="I9" s="4">
        <f>ROUNDDOWN(($E9*$C9),0)</f>
        <v>2</v>
      </c>
      <c r="J9" s="5">
        <f>E9-I9</f>
        <v>2</v>
      </c>
    </row>
    <row r="10" spans="1:10" x14ac:dyDescent="0.25">
      <c r="A10" s="32" t="s">
        <v>5</v>
      </c>
      <c r="B10" s="22" t="s">
        <v>8</v>
      </c>
      <c r="C10" s="60">
        <v>0.68289999999999995</v>
      </c>
      <c r="D10" s="57">
        <v>0.31709999999999999</v>
      </c>
      <c r="E10" s="23">
        <v>4</v>
      </c>
      <c r="F10" s="38">
        <f>ROUNDUP(($E10*$C10),0)</f>
        <v>3</v>
      </c>
      <c r="G10" s="7">
        <f>E10-F10</f>
        <v>1</v>
      </c>
      <c r="H10" s="1" t="s">
        <v>13</v>
      </c>
      <c r="I10" s="6">
        <f>ROUNDDOWN(($E10*$C10),0)</f>
        <v>2</v>
      </c>
      <c r="J10" s="5">
        <f>E10-I10</f>
        <v>2</v>
      </c>
    </row>
    <row r="11" spans="1:10" x14ac:dyDescent="0.25">
      <c r="A11" s="33"/>
      <c r="B11" s="25" t="s">
        <v>9</v>
      </c>
      <c r="C11" s="61">
        <v>0.89190000000000003</v>
      </c>
      <c r="D11" s="59">
        <v>0.1081</v>
      </c>
      <c r="E11" s="26">
        <v>4</v>
      </c>
      <c r="F11" s="31">
        <f>ROUNDUP(($E11*$C11),0)</f>
        <v>4</v>
      </c>
      <c r="G11" s="5">
        <f>E11-F11</f>
        <v>0</v>
      </c>
      <c r="H11" s="1" t="s">
        <v>13</v>
      </c>
      <c r="I11" s="4">
        <f>ROUNDDOWN(($E11*$C11),0)</f>
        <v>3</v>
      </c>
      <c r="J11" s="5">
        <f>E11-I11</f>
        <v>1</v>
      </c>
    </row>
    <row r="12" spans="1:10" x14ac:dyDescent="0.25">
      <c r="A12" s="34"/>
      <c r="B12" s="28" t="s">
        <v>10</v>
      </c>
      <c r="C12" s="62">
        <v>0.83950000000000002</v>
      </c>
      <c r="D12" s="63">
        <v>0.1605</v>
      </c>
      <c r="E12" s="29">
        <v>4</v>
      </c>
      <c r="F12" s="31">
        <f>ROUNDUP(($E12*$C12),0)</f>
        <v>4</v>
      </c>
      <c r="G12" s="36">
        <f>E12-F12</f>
        <v>0</v>
      </c>
      <c r="H12" s="1" t="s">
        <v>13</v>
      </c>
      <c r="I12" s="37">
        <f>ROUNDDOWN(($E12*$C12),0)</f>
        <v>3</v>
      </c>
      <c r="J12" s="5">
        <f>E12-I12</f>
        <v>1</v>
      </c>
    </row>
    <row r="13" spans="1:10" x14ac:dyDescent="0.25">
      <c r="A13" s="32" t="s">
        <v>6</v>
      </c>
      <c r="B13" s="22" t="s">
        <v>8</v>
      </c>
      <c r="C13" s="64">
        <v>0.82609999999999995</v>
      </c>
      <c r="D13" s="57">
        <v>0.1739</v>
      </c>
      <c r="E13" s="23">
        <v>4</v>
      </c>
      <c r="F13" s="31">
        <f>ROUNDUP(($E13*$C13),0)</f>
        <v>4</v>
      </c>
      <c r="G13" s="5">
        <f>E13-F13</f>
        <v>0</v>
      </c>
      <c r="H13" s="39" t="s">
        <v>13</v>
      </c>
      <c r="I13" s="4">
        <f>ROUNDDOWN(($E13*$C13),0)</f>
        <v>3</v>
      </c>
      <c r="J13" s="5">
        <f>E13-I13</f>
        <v>1</v>
      </c>
    </row>
    <row r="14" spans="1:10" x14ac:dyDescent="0.25">
      <c r="A14" s="33"/>
      <c r="B14" s="25" t="s">
        <v>9</v>
      </c>
      <c r="C14" s="65">
        <v>0.89659999999999995</v>
      </c>
      <c r="D14" s="59">
        <v>0.10340000000000001</v>
      </c>
      <c r="E14" s="26">
        <v>4</v>
      </c>
      <c r="F14" s="31">
        <f>ROUNDUP(($E14*$C14),0)</f>
        <v>4</v>
      </c>
      <c r="G14" s="5">
        <f>E14-F14</f>
        <v>0</v>
      </c>
      <c r="H14" s="40" t="s">
        <v>13</v>
      </c>
      <c r="I14" s="4">
        <f>ROUNDDOWN(($E14*$C14),0)</f>
        <v>3</v>
      </c>
      <c r="J14" s="5">
        <f>E14-I14</f>
        <v>1</v>
      </c>
    </row>
    <row r="15" spans="1:10" x14ac:dyDescent="0.25">
      <c r="A15" s="34"/>
      <c r="B15" s="28" t="s">
        <v>10</v>
      </c>
      <c r="C15" s="66">
        <v>0.58330000000000004</v>
      </c>
      <c r="D15" s="63">
        <v>0.41670000000000001</v>
      </c>
      <c r="E15" s="29">
        <v>4</v>
      </c>
      <c r="F15" s="35">
        <f>ROUNDUP(($E15*$C15),0)</f>
        <v>3</v>
      </c>
      <c r="G15" s="5">
        <f>E15-F15</f>
        <v>1</v>
      </c>
      <c r="H15" s="41" t="s">
        <v>13</v>
      </c>
      <c r="I15" s="4">
        <f>ROUNDDOWN(($E15*$C15),0)</f>
        <v>2</v>
      </c>
      <c r="J15" s="36">
        <f>E15-I15</f>
        <v>2</v>
      </c>
    </row>
    <row r="16" spans="1:10" x14ac:dyDescent="0.25">
      <c r="A16" s="32" t="s">
        <v>7</v>
      </c>
      <c r="B16" s="22" t="s">
        <v>8</v>
      </c>
      <c r="C16" s="64">
        <v>0.59530000000000005</v>
      </c>
      <c r="D16" s="57">
        <v>0.4047</v>
      </c>
      <c r="E16" s="46" t="s">
        <v>14</v>
      </c>
      <c r="F16" s="46"/>
      <c r="G16" s="46"/>
      <c r="H16" s="46"/>
      <c r="I16" s="46"/>
      <c r="J16" s="47"/>
    </row>
    <row r="17" spans="1:10" x14ac:dyDescent="0.25">
      <c r="A17" s="33"/>
      <c r="B17" s="25" t="s">
        <v>9</v>
      </c>
      <c r="C17" s="65">
        <v>0.80200000000000005</v>
      </c>
      <c r="D17" s="59">
        <v>0.19800000000000001</v>
      </c>
      <c r="E17" s="48" t="s">
        <v>14</v>
      </c>
      <c r="F17" s="48"/>
      <c r="G17" s="48"/>
      <c r="H17" s="48"/>
      <c r="I17" s="48"/>
      <c r="J17" s="49"/>
    </row>
    <row r="18" spans="1:10" x14ac:dyDescent="0.25">
      <c r="A18" s="34"/>
      <c r="B18" s="28" t="s">
        <v>10</v>
      </c>
      <c r="C18" s="66">
        <v>0.68720000000000003</v>
      </c>
      <c r="D18" s="63">
        <v>0.31280000000000002</v>
      </c>
      <c r="E18" s="50" t="s">
        <v>14</v>
      </c>
      <c r="F18" s="50"/>
      <c r="G18" s="50"/>
      <c r="H18" s="50"/>
      <c r="I18" s="50"/>
      <c r="J18" s="51"/>
    </row>
  </sheetData>
  <mergeCells count="16">
    <mergeCell ref="E16:J16"/>
    <mergeCell ref="E17:J17"/>
    <mergeCell ref="E18:J18"/>
    <mergeCell ref="F1:J1"/>
    <mergeCell ref="A1:B2"/>
    <mergeCell ref="C1:C2"/>
    <mergeCell ref="D1:D2"/>
    <mergeCell ref="E1:E2"/>
    <mergeCell ref="A7:A9"/>
    <mergeCell ref="A13:A15"/>
    <mergeCell ref="A16:A18"/>
    <mergeCell ref="A10:A12"/>
    <mergeCell ref="C3:C6"/>
    <mergeCell ref="D3:D6"/>
    <mergeCell ref="B3:B6"/>
    <mergeCell ref="A3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Nantes Université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URVOY</dc:creator>
  <cp:lastModifiedBy>Louise URVOY</cp:lastModifiedBy>
  <dcterms:created xsi:type="dcterms:W3CDTF">2026-09-18T10:33:27Z</dcterms:created>
  <dcterms:modified xsi:type="dcterms:W3CDTF">2026-09-18T15:36:30Z</dcterms:modified>
</cp:coreProperties>
</file>